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ximilian.Nitschke\Desktop\Alles für das HMV Upload\"/>
    </mc:Choice>
  </mc:AlternateContent>
  <bookViews>
    <workbookView xWindow="0" yWindow="0" windowWidth="19200" windowHeight="6180"/>
  </bookViews>
  <sheets>
    <sheet name="Übersicht Mieter und OPOS" sheetId="10" r:id="rId1"/>
    <sheet name="EÜR" sheetId="1" r:id="rId2"/>
    <sheet name="Mindestanforderung" sheetId="1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0" l="1"/>
  <c r="H13" i="1" l="1"/>
  <c r="H12" i="1"/>
  <c r="H11" i="1"/>
  <c r="H10" i="1"/>
  <c r="H14" i="1" s="1"/>
  <c r="H42" i="1" s="1"/>
  <c r="H9" i="1"/>
  <c r="H8" i="1"/>
  <c r="H7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s="1"/>
  <c r="G41" i="1"/>
  <c r="G42" i="1" s="1"/>
  <c r="F41" i="1"/>
  <c r="F14" i="1"/>
  <c r="F42" i="1" s="1"/>
  <c r="G14" i="1"/>
</calcChain>
</file>

<file path=xl/sharedStrings.xml><?xml version="1.0" encoding="utf-8"?>
<sst xmlns="http://schemas.openxmlformats.org/spreadsheetml/2006/main" count="231" uniqueCount="174">
  <si>
    <t>Objekt</t>
  </si>
  <si>
    <t/>
  </si>
  <si>
    <t/>
  </si>
  <si>
    <t>Zeitraum: 01.01.2023</t>
  </si>
  <si>
    <t>bis 31.12.2023</t>
  </si>
  <si>
    <t/>
  </si>
  <si>
    <t>Einnahme/Überschußrechnung</t>
  </si>
  <si>
    <t>Einnahmen</t>
  </si>
  <si>
    <t/>
  </si>
  <si>
    <t>Ausgaben</t>
  </si>
  <si>
    <t>Einnahmen</t>
  </si>
  <si>
    <t>Saldo</t>
  </si>
  <si>
    <t>Erträge</t>
  </si>
  <si>
    <t/>
  </si>
  <si>
    <t/>
  </si>
  <si>
    <t/>
  </si>
  <si>
    <t/>
  </si>
  <si>
    <t>Summe</t>
  </si>
  <si>
    <t>Einnahmen</t>
  </si>
  <si>
    <t>Ausgaben</t>
  </si>
  <si>
    <t/>
  </si>
  <si>
    <t>Ausgaben</t>
  </si>
  <si>
    <t>Einnahmen</t>
  </si>
  <si>
    <t>Saldo</t>
  </si>
  <si>
    <t>Aufwendungen</t>
  </si>
  <si>
    <t/>
  </si>
  <si>
    <t/>
  </si>
  <si>
    <t/>
  </si>
  <si>
    <t/>
  </si>
  <si>
    <t>Abwasser</t>
  </si>
  <si>
    <t>Oberflächenwasser</t>
  </si>
  <si>
    <t>Heizungskosten</t>
  </si>
  <si>
    <t>Straßenreinigung</t>
  </si>
  <si>
    <t>Müllabfuhr</t>
  </si>
  <si>
    <t>Winterdienst</t>
  </si>
  <si>
    <t>Stromkosten Leerstand</t>
  </si>
  <si>
    <t>Allgemeinstrom</t>
  </si>
  <si>
    <t>Schornsteinfeger</t>
  </si>
  <si>
    <t>Kosten für Neuvermietung</t>
  </si>
  <si>
    <t>Bankspesen</t>
  </si>
  <si>
    <t>Grundsteuer</t>
  </si>
  <si>
    <t>Summe</t>
  </si>
  <si>
    <t>Ausgaben</t>
  </si>
  <si>
    <t>Ergebnis</t>
  </si>
  <si>
    <t/>
  </si>
  <si>
    <t>Objekt Eigentümer-Kennung - Anschrift [Straße, Hs-Nr., PLZ, Ort]</t>
  </si>
  <si>
    <t>Zeitraum: 01.01.2023 bis 31.12.2023</t>
  </si>
  <si>
    <t>Wohnungsübersicht</t>
  </si>
  <si>
    <t>Nr</t>
  </si>
  <si>
    <t>Name</t>
  </si>
  <si>
    <t>Saldovortrag</t>
  </si>
  <si>
    <t>Soll</t>
  </si>
  <si>
    <t>Zahlung</t>
  </si>
  <si>
    <t xml:space="preserve">Saldo </t>
  </si>
  <si>
    <t>Mietername 1</t>
  </si>
  <si>
    <t>0,00</t>
  </si>
  <si>
    <t>19.943,30</t>
  </si>
  <si>
    <t>Mietername 2</t>
  </si>
  <si>
    <t>-181,12</t>
  </si>
  <si>
    <t>20.347,79</t>
  </si>
  <si>
    <t>20.528,91</t>
  </si>
  <si>
    <t>Mietername 3</t>
  </si>
  <si>
    <t>140,00</t>
  </si>
  <si>
    <t>23.431,63</t>
  </si>
  <si>
    <t>23.291,63</t>
  </si>
  <si>
    <t>Mietername 4</t>
  </si>
  <si>
    <t>1.049,65</t>
  </si>
  <si>
    <t>19.296,03</t>
  </si>
  <si>
    <t>18.246,38</t>
  </si>
  <si>
    <t>Mietername 5</t>
  </si>
  <si>
    <t>-200,00</t>
  </si>
  <si>
    <t>9.458,72</t>
  </si>
  <si>
    <t>9.158,52</t>
  </si>
  <si>
    <t>-500,20</t>
  </si>
  <si>
    <t>Mietername 6</t>
  </si>
  <si>
    <t>-249,47</t>
  </si>
  <si>
    <t>8.260,53</t>
  </si>
  <si>
    <t>8.660,00</t>
  </si>
  <si>
    <t>150,00</t>
  </si>
  <si>
    <t>Mietername 7</t>
  </si>
  <si>
    <t>2.745,00</t>
  </si>
  <si>
    <t>3.660,00</t>
  </si>
  <si>
    <t>915,00</t>
  </si>
  <si>
    <t>Mietername 8</t>
  </si>
  <si>
    <t>744,20</t>
  </si>
  <si>
    <t>9.917,63</t>
  </si>
  <si>
    <t>9.128,90</t>
  </si>
  <si>
    <t>-44,53</t>
  </si>
  <si>
    <t>Mietername 9</t>
  </si>
  <si>
    <t>1.471,30</t>
  </si>
  <si>
    <t>12.304,23</t>
  </si>
  <si>
    <t>16.068,00</t>
  </si>
  <si>
    <t>5.235,07</t>
  </si>
  <si>
    <t>LEERSTAND</t>
  </si>
  <si>
    <t>-1.750,00</t>
  </si>
  <si>
    <t>3.311,16</t>
  </si>
  <si>
    <t>750,00</t>
  </si>
  <si>
    <t>-4.311,16</t>
  </si>
  <si>
    <t>Mietername 11</t>
  </si>
  <si>
    <t>7.150,00</t>
  </si>
  <si>
    <t>-1.470,00</t>
  </si>
  <si>
    <t>4.249,80</t>
  </si>
  <si>
    <t>630,00</t>
  </si>
  <si>
    <t>-5.089,80</t>
  </si>
  <si>
    <t>Mietername 12</t>
  </si>
  <si>
    <t>3.150,00</t>
  </si>
  <si>
    <t>Mietername 13</t>
  </si>
  <si>
    <t>24.295,37</t>
  </si>
  <si>
    <t>8.000,00</t>
  </si>
  <si>
    <t>-16.295,37</t>
  </si>
  <si>
    <t>Mietername 14</t>
  </si>
  <si>
    <t>-40,00</t>
  </si>
  <si>
    <t>480,00</t>
  </si>
  <si>
    <t>360,00</t>
  </si>
  <si>
    <t>-160,00</t>
  </si>
  <si>
    <t>Mietername 15</t>
  </si>
  <si>
    <t>-700,00</t>
  </si>
  <si>
    <t>1.263,49</t>
  </si>
  <si>
    <t>300,00</t>
  </si>
  <si>
    <t>-1.663,49</t>
  </si>
  <si>
    <t>-1.185,44</t>
  </si>
  <si>
    <t>169.604,68</t>
  </si>
  <si>
    <t>149.025,64</t>
  </si>
  <si>
    <t>-21.764,48</t>
  </si>
  <si>
    <t>Mieten Wohnraum ggf. inkl. Garagen-/Stellplatz</t>
  </si>
  <si>
    <t>steuerfrei</t>
  </si>
  <si>
    <t>Umsatzsteuer</t>
  </si>
  <si>
    <t>steuerpflichtig</t>
  </si>
  <si>
    <t xml:space="preserve">Garagenmiete, Stellplatzmiete </t>
  </si>
  <si>
    <t>Betriebskosten-Vorauszahungen</t>
  </si>
  <si>
    <t>Betriebskosten-Abrechnungen Vorjahr</t>
  </si>
  <si>
    <t xml:space="preserve">Betriebskosten-Vorauszahlungen </t>
  </si>
  <si>
    <t>Art</t>
  </si>
  <si>
    <t>Miete Wohnraum</t>
  </si>
  <si>
    <t>Gewerbemiete</t>
  </si>
  <si>
    <t>Garagen</t>
  </si>
  <si>
    <t>Versicherungsschäden Mieter 1,2,3</t>
  </si>
  <si>
    <t>Versicherungsschäden Mieter 5</t>
  </si>
  <si>
    <t>Instandhaltung Mietwohnung Nr.</t>
  </si>
  <si>
    <t>Instandhaltung Gewerbeflächen Nr.</t>
  </si>
  <si>
    <t xml:space="preserve">Verwaltung </t>
  </si>
  <si>
    <t>Wartung Hebeanlage</t>
  </si>
  <si>
    <t>Wartung Feuerlöscher</t>
  </si>
  <si>
    <t>Wasser</t>
  </si>
  <si>
    <t>Gebäudereinigung</t>
  </si>
  <si>
    <t>USt %</t>
  </si>
  <si>
    <t>Reinigung Außenanlage</t>
  </si>
  <si>
    <t>Mindestanforderung an eine Abrechnung</t>
  </si>
  <si>
    <t>Miet-Einnahmen steuerfrei</t>
  </si>
  <si>
    <t>Miet-Einnahmen steuerpflichtig</t>
  </si>
  <si>
    <t>BK-Vorauszahlungen steuerfrei</t>
  </si>
  <si>
    <t>BK-Vorauszahlungen steuerpflichtig</t>
  </si>
  <si>
    <t>BK-Abrechnung(Nachzahlung/Erstattung) steuerfrei</t>
  </si>
  <si>
    <t>BK-Abrechnung(Nachzahlung/Erstattung) steuerpflichtig</t>
  </si>
  <si>
    <t>Betriebskosten aufgeteilt nach Kostenarten lt. BK-Verordnung</t>
  </si>
  <si>
    <t>davon entfällt auf Wohnungsvermietung</t>
  </si>
  <si>
    <t>davon entfällt auf Gewerbevermietung</t>
  </si>
  <si>
    <t>ohne Vorsteuerabzug</t>
  </si>
  <si>
    <t>mit Vorsteuerabzug</t>
  </si>
  <si>
    <t>Instandhaltung</t>
  </si>
  <si>
    <t>das gesamt Gebäude betreffend</t>
  </si>
  <si>
    <t>einzelne Vermietung betreffend</t>
  </si>
  <si>
    <t xml:space="preserve">Aufstellung offener Forderungen </t>
  </si>
  <si>
    <t>Aufstellung offener Verbindlichkeiten</t>
  </si>
  <si>
    <t>davon</t>
  </si>
  <si>
    <t>Gewerberaummiete (Option n. § 4 Nr. 12 UStG)</t>
  </si>
  <si>
    <t>USt</t>
  </si>
  <si>
    <t>Größe (Fläche in m²)</t>
  </si>
  <si>
    <t>Gesamt</t>
  </si>
  <si>
    <r>
      <t xml:space="preserve">Miete </t>
    </r>
    <r>
      <rPr>
        <sz val="6"/>
        <color rgb="FFFF0000"/>
        <rFont val="Arial"/>
        <family val="2"/>
      </rPr>
      <t>Dienstwohnung</t>
    </r>
  </si>
  <si>
    <r>
      <t xml:space="preserve">Miete </t>
    </r>
    <r>
      <rPr>
        <sz val="6"/>
        <color rgb="FFFF0000"/>
        <rFont val="Arial"/>
        <family val="2"/>
      </rPr>
      <t>Pfarrheim</t>
    </r>
  </si>
  <si>
    <r>
      <t xml:space="preserve">Miete </t>
    </r>
    <r>
      <rPr>
        <sz val="6"/>
        <color rgb="FFFF0000"/>
        <rFont val="Arial"/>
        <family val="2"/>
      </rPr>
      <t>Kita</t>
    </r>
  </si>
  <si>
    <r>
      <t xml:space="preserve">Miete </t>
    </r>
    <r>
      <rPr>
        <sz val="6"/>
        <color rgb="FFFF0000"/>
        <rFont val="Arial"/>
        <family val="2"/>
      </rPr>
      <t>Pfarrbüro</t>
    </r>
  </si>
  <si>
    <t xml:space="preserve">Gebäude-ID: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</si>
</sst>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Calibri"/>
      <family val="2"/>
    </font>
    <font>
      <b/>
      <sz val="10"/>
      <name val="Arial"/>
      <family val="2"/>
    </font>
    <font>
      <sz val="8"/>
      <name val="Calibri"/>
      <family val="2"/>
    </font>
    <font>
      <sz val="6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9"/>
      <name val="Calibri"/>
      <family val="2"/>
    </font>
    <font>
      <sz val="8"/>
      <name val="Arial"/>
      <family val="2"/>
    </font>
    <font>
      <b/>
      <sz val="11"/>
      <name val="Calibri"/>
      <family val="2"/>
    </font>
    <font>
      <sz val="6"/>
      <color rgb="FFFF0000"/>
      <name val="Arial"/>
      <family val="2"/>
    </font>
    <font>
      <b/>
      <sz val="9"/>
      <color rgb="FFFF0000"/>
      <name val="Calibri"/>
      <family val="2"/>
    </font>
    <font>
      <sz val="6"/>
      <color theme="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4" fontId="4" fillId="0" borderId="3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4" fontId="4" fillId="0" borderId="4" xfId="0" applyNumberFormat="1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3" fillId="0" borderId="0" xfId="0" applyFont="1"/>
    <xf numFmtId="4" fontId="4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" fontId="9" fillId="0" borderId="0" xfId="0" applyNumberFormat="1" applyFont="1" applyAlignment="1">
      <alignment horizontal="right"/>
    </xf>
    <xf numFmtId="4" fontId="10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4" fontId="11" fillId="0" borderId="2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="175" zoomScaleNormal="175" workbookViewId="0">
      <selection activeCell="A4" sqref="A4:I4"/>
    </sheetView>
  </sheetViews>
  <sheetFormatPr baseColWidth="10" defaultRowHeight="15" x14ac:dyDescent="0.25"/>
  <cols>
    <col min="2" max="2" width="25.140625" customWidth="1"/>
    <col min="3" max="3" width="11.7109375" customWidth="1"/>
    <col min="4" max="4" width="11.85546875" customWidth="1"/>
    <col min="5" max="5" width="16.85546875" style="37" customWidth="1"/>
    <col min="6" max="6" width="14.7109375" customWidth="1"/>
    <col min="7" max="7" width="15" customWidth="1"/>
    <col min="8" max="8" width="16.140625" customWidth="1"/>
    <col min="9" max="9" width="19.5703125" customWidth="1"/>
  </cols>
  <sheetData>
    <row r="1" spans="1:9" x14ac:dyDescent="0.25">
      <c r="A1" s="45" t="s">
        <v>45</v>
      </c>
      <c r="B1" s="46"/>
      <c r="C1" s="46"/>
      <c r="D1" s="46"/>
      <c r="E1" s="46"/>
      <c r="F1" s="46"/>
      <c r="G1" s="46"/>
      <c r="H1" s="46"/>
      <c r="I1" s="46"/>
    </row>
    <row r="2" spans="1:9" s="38" customFormat="1" x14ac:dyDescent="0.25">
      <c r="A2" s="44" t="s">
        <v>173</v>
      </c>
      <c r="B2" s="44">
        <v>1022973</v>
      </c>
    </row>
    <row r="3" spans="1:9" x14ac:dyDescent="0.25">
      <c r="A3" s="47"/>
      <c r="B3" s="46"/>
      <c r="C3" s="46"/>
      <c r="D3" s="46"/>
      <c r="E3" s="46"/>
      <c r="F3" s="46"/>
      <c r="G3" s="46"/>
      <c r="H3" s="46"/>
      <c r="I3" s="46"/>
    </row>
    <row r="4" spans="1:9" x14ac:dyDescent="0.25">
      <c r="A4" s="47" t="s">
        <v>46</v>
      </c>
      <c r="B4" s="46"/>
      <c r="C4" s="46"/>
      <c r="D4" s="46"/>
      <c r="E4" s="46"/>
      <c r="F4" s="46"/>
      <c r="G4" s="46"/>
      <c r="H4" s="46"/>
      <c r="I4" s="46"/>
    </row>
    <row r="5" spans="1:9" x14ac:dyDescent="0.25">
      <c r="A5" s="45" t="s">
        <v>47</v>
      </c>
      <c r="B5" s="46"/>
      <c r="C5" s="46"/>
      <c r="D5" s="46"/>
      <c r="E5" s="46"/>
      <c r="F5" s="46"/>
      <c r="G5" s="46"/>
      <c r="H5" s="46"/>
      <c r="I5" s="46"/>
    </row>
    <row r="6" spans="1:9" x14ac:dyDescent="0.25">
      <c r="A6" s="23" t="s">
        <v>48</v>
      </c>
      <c r="B6" s="24" t="s">
        <v>49</v>
      </c>
      <c r="C6" s="24" t="s">
        <v>132</v>
      </c>
      <c r="D6" s="24" t="s">
        <v>166</v>
      </c>
      <c r="E6" s="25" t="s">
        <v>167</v>
      </c>
      <c r="F6" s="25" t="s">
        <v>50</v>
      </c>
      <c r="G6" s="25" t="s">
        <v>51</v>
      </c>
      <c r="H6" s="25" t="s">
        <v>52</v>
      </c>
      <c r="I6" s="26" t="s">
        <v>53</v>
      </c>
    </row>
    <row r="7" spans="1:9" x14ac:dyDescent="0.25">
      <c r="A7" s="27">
        <v>101</v>
      </c>
      <c r="B7" s="13" t="s">
        <v>54</v>
      </c>
      <c r="C7" s="13" t="s">
        <v>133</v>
      </c>
      <c r="D7" s="13" t="s">
        <v>125</v>
      </c>
      <c r="E7" s="42">
        <v>60.57</v>
      </c>
      <c r="F7" s="27" t="s">
        <v>55</v>
      </c>
      <c r="G7" s="27" t="s">
        <v>56</v>
      </c>
      <c r="H7" s="27" t="s">
        <v>56</v>
      </c>
      <c r="I7" s="27" t="s">
        <v>55</v>
      </c>
    </row>
    <row r="8" spans="1:9" x14ac:dyDescent="0.25">
      <c r="A8" s="15">
        <v>201</v>
      </c>
      <c r="B8" s="3" t="s">
        <v>57</v>
      </c>
      <c r="C8" s="3" t="s">
        <v>133</v>
      </c>
      <c r="D8" s="3" t="s">
        <v>125</v>
      </c>
      <c r="E8" s="43">
        <v>65.3</v>
      </c>
      <c r="F8" s="15" t="s">
        <v>58</v>
      </c>
      <c r="G8" s="15" t="s">
        <v>59</v>
      </c>
      <c r="H8" s="15" t="s">
        <v>60</v>
      </c>
      <c r="I8" s="15" t="s">
        <v>55</v>
      </c>
    </row>
    <row r="9" spans="1:9" x14ac:dyDescent="0.25">
      <c r="A9" s="15">
        <v>301</v>
      </c>
      <c r="B9" s="3" t="s">
        <v>61</v>
      </c>
      <c r="C9" s="3" t="s">
        <v>133</v>
      </c>
      <c r="D9" s="3" t="s">
        <v>125</v>
      </c>
      <c r="E9" s="43">
        <v>70.55</v>
      </c>
      <c r="F9" s="15" t="s">
        <v>62</v>
      </c>
      <c r="G9" s="15" t="s">
        <v>63</v>
      </c>
      <c r="H9" s="15" t="s">
        <v>64</v>
      </c>
      <c r="I9" s="15" t="s">
        <v>55</v>
      </c>
    </row>
    <row r="10" spans="1:9" x14ac:dyDescent="0.25">
      <c r="A10" s="15">
        <v>403</v>
      </c>
      <c r="B10" s="3" t="s">
        <v>65</v>
      </c>
      <c r="C10" s="3" t="s">
        <v>133</v>
      </c>
      <c r="D10" s="3" t="s">
        <v>125</v>
      </c>
      <c r="E10" s="43">
        <v>80.099999999999994</v>
      </c>
      <c r="F10" s="15" t="s">
        <v>66</v>
      </c>
      <c r="G10" s="15" t="s">
        <v>67</v>
      </c>
      <c r="H10" s="15" t="s">
        <v>68</v>
      </c>
      <c r="I10" s="15" t="s">
        <v>55</v>
      </c>
    </row>
    <row r="11" spans="1:9" x14ac:dyDescent="0.25">
      <c r="A11" s="15">
        <v>501</v>
      </c>
      <c r="B11" s="3" t="s">
        <v>69</v>
      </c>
      <c r="C11" s="3" t="s">
        <v>133</v>
      </c>
      <c r="D11" s="3" t="s">
        <v>125</v>
      </c>
      <c r="E11" s="43">
        <v>60.57</v>
      </c>
      <c r="F11" s="15" t="s">
        <v>70</v>
      </c>
      <c r="G11" s="15" t="s">
        <v>71</v>
      </c>
      <c r="H11" s="15" t="s">
        <v>72</v>
      </c>
      <c r="I11" s="15" t="s">
        <v>73</v>
      </c>
    </row>
    <row r="12" spans="1:9" x14ac:dyDescent="0.25">
      <c r="A12" s="15">
        <v>602</v>
      </c>
      <c r="B12" s="41" t="s">
        <v>74</v>
      </c>
      <c r="C12" s="3" t="s">
        <v>169</v>
      </c>
      <c r="D12" s="3" t="s">
        <v>125</v>
      </c>
      <c r="E12" s="39">
        <v>65</v>
      </c>
      <c r="F12" s="15" t="s">
        <v>75</v>
      </c>
      <c r="G12" s="15" t="s">
        <v>76</v>
      </c>
      <c r="H12" s="15" t="s">
        <v>77</v>
      </c>
      <c r="I12" s="15" t="s">
        <v>78</v>
      </c>
    </row>
    <row r="13" spans="1:9" x14ac:dyDescent="0.25">
      <c r="A13" s="15">
        <v>603</v>
      </c>
      <c r="B13" s="41" t="s">
        <v>79</v>
      </c>
      <c r="C13" s="3" t="s">
        <v>170</v>
      </c>
      <c r="D13" s="3" t="s">
        <v>125</v>
      </c>
      <c r="E13" s="39">
        <v>100</v>
      </c>
      <c r="F13" s="15" t="s">
        <v>55</v>
      </c>
      <c r="G13" s="15" t="s">
        <v>80</v>
      </c>
      <c r="H13" s="15" t="s">
        <v>81</v>
      </c>
      <c r="I13" s="15" t="s">
        <v>82</v>
      </c>
    </row>
    <row r="14" spans="1:9" x14ac:dyDescent="0.25">
      <c r="A14" s="15">
        <v>701</v>
      </c>
      <c r="B14" s="41" t="s">
        <v>83</v>
      </c>
      <c r="C14" s="3" t="s">
        <v>172</v>
      </c>
      <c r="D14" s="3" t="s">
        <v>125</v>
      </c>
      <c r="E14" s="39">
        <v>80</v>
      </c>
      <c r="F14" s="15" t="s">
        <v>84</v>
      </c>
      <c r="G14" s="15" t="s">
        <v>85</v>
      </c>
      <c r="H14" s="15" t="s">
        <v>86</v>
      </c>
      <c r="I14" s="15" t="s">
        <v>87</v>
      </c>
    </row>
    <row r="15" spans="1:9" x14ac:dyDescent="0.25">
      <c r="A15" s="15">
        <v>901</v>
      </c>
      <c r="B15" s="41" t="s">
        <v>88</v>
      </c>
      <c r="C15" s="3" t="s">
        <v>171</v>
      </c>
      <c r="D15" s="3" t="s">
        <v>125</v>
      </c>
      <c r="E15" s="39">
        <v>200</v>
      </c>
      <c r="F15" s="15" t="s">
        <v>89</v>
      </c>
      <c r="G15" s="15" t="s">
        <v>90</v>
      </c>
      <c r="H15" s="15" t="s">
        <v>91</v>
      </c>
      <c r="I15" s="15" t="s">
        <v>92</v>
      </c>
    </row>
    <row r="16" spans="1:9" x14ac:dyDescent="0.25">
      <c r="A16" s="15">
        <v>1005</v>
      </c>
      <c r="B16" s="3" t="s">
        <v>93</v>
      </c>
      <c r="C16" s="3" t="s">
        <v>133</v>
      </c>
      <c r="D16" s="3" t="s">
        <v>125</v>
      </c>
      <c r="E16" s="39">
        <v>65.3</v>
      </c>
      <c r="F16" s="15" t="s">
        <v>94</v>
      </c>
      <c r="G16" s="15" t="s">
        <v>95</v>
      </c>
      <c r="H16" s="15" t="s">
        <v>96</v>
      </c>
      <c r="I16" s="15" t="s">
        <v>97</v>
      </c>
    </row>
    <row r="17" spans="1:9" x14ac:dyDescent="0.25">
      <c r="A17" s="15">
        <v>1006</v>
      </c>
      <c r="B17" s="3" t="s">
        <v>98</v>
      </c>
      <c r="C17" s="3" t="s">
        <v>134</v>
      </c>
      <c r="D17" s="3" t="s">
        <v>127</v>
      </c>
      <c r="E17" s="43">
        <v>70.55</v>
      </c>
      <c r="F17" s="15" t="s">
        <v>55</v>
      </c>
      <c r="G17" s="15" t="s">
        <v>99</v>
      </c>
      <c r="H17" s="15" t="s">
        <v>99</v>
      </c>
      <c r="I17" s="15" t="s">
        <v>55</v>
      </c>
    </row>
    <row r="18" spans="1:9" x14ac:dyDescent="0.25">
      <c r="A18" s="15">
        <v>1102</v>
      </c>
      <c r="B18" s="3" t="s">
        <v>93</v>
      </c>
      <c r="C18" s="3" t="s">
        <v>134</v>
      </c>
      <c r="D18" s="3" t="s">
        <v>127</v>
      </c>
      <c r="E18" s="43">
        <v>80.099999999999994</v>
      </c>
      <c r="F18" s="15" t="s">
        <v>100</v>
      </c>
      <c r="G18" s="15" t="s">
        <v>101</v>
      </c>
      <c r="H18" s="15" t="s">
        <v>102</v>
      </c>
      <c r="I18" s="15" t="s">
        <v>103</v>
      </c>
    </row>
    <row r="19" spans="1:9" x14ac:dyDescent="0.25">
      <c r="A19" s="15">
        <v>1103</v>
      </c>
      <c r="B19" s="3" t="s">
        <v>104</v>
      </c>
      <c r="C19" s="3" t="s">
        <v>134</v>
      </c>
      <c r="D19" s="3" t="s">
        <v>127</v>
      </c>
      <c r="E19" s="43">
        <v>60.57</v>
      </c>
      <c r="F19" s="15" t="s">
        <v>55</v>
      </c>
      <c r="G19" s="15" t="s">
        <v>105</v>
      </c>
      <c r="H19" s="15" t="s">
        <v>105</v>
      </c>
      <c r="I19" s="15" t="s">
        <v>55</v>
      </c>
    </row>
    <row r="20" spans="1:9" x14ac:dyDescent="0.25">
      <c r="A20" s="15">
        <v>1201</v>
      </c>
      <c r="B20" s="3" t="s">
        <v>106</v>
      </c>
      <c r="C20" s="3" t="s">
        <v>134</v>
      </c>
      <c r="D20" s="3" t="s">
        <v>127</v>
      </c>
      <c r="E20" s="43">
        <v>65.3</v>
      </c>
      <c r="F20" s="15" t="s">
        <v>55</v>
      </c>
      <c r="G20" s="15" t="s">
        <v>107</v>
      </c>
      <c r="H20" s="15" t="s">
        <v>108</v>
      </c>
      <c r="I20" s="15" t="s">
        <v>109</v>
      </c>
    </row>
    <row r="21" spans="1:9" x14ac:dyDescent="0.25">
      <c r="A21" s="15">
        <v>17102</v>
      </c>
      <c r="B21" s="3" t="s">
        <v>110</v>
      </c>
      <c r="C21" s="3" t="s">
        <v>135</v>
      </c>
      <c r="D21" s="3"/>
      <c r="E21" s="36"/>
      <c r="F21" s="15" t="s">
        <v>111</v>
      </c>
      <c r="G21" s="15" t="s">
        <v>112</v>
      </c>
      <c r="H21" s="15" t="s">
        <v>113</v>
      </c>
      <c r="I21" s="15" t="s">
        <v>114</v>
      </c>
    </row>
    <row r="22" spans="1:9" x14ac:dyDescent="0.25">
      <c r="A22" s="16">
        <v>28101</v>
      </c>
      <c r="B22" s="11" t="s">
        <v>115</v>
      </c>
      <c r="C22" s="11" t="s">
        <v>135</v>
      </c>
      <c r="D22" s="11"/>
      <c r="E22" s="36"/>
      <c r="F22" s="16" t="s">
        <v>116</v>
      </c>
      <c r="G22" s="16" t="s">
        <v>117</v>
      </c>
      <c r="H22" s="16" t="s">
        <v>118</v>
      </c>
      <c r="I22" s="16" t="s">
        <v>119</v>
      </c>
    </row>
    <row r="23" spans="1:9" x14ac:dyDescent="0.25">
      <c r="A23" s="8" t="s">
        <v>168</v>
      </c>
      <c r="B23" s="28" t="s">
        <v>1</v>
      </c>
      <c r="C23" s="28"/>
      <c r="D23" s="28"/>
      <c r="E23" s="40">
        <f>SUM(E7:E22)</f>
        <v>1123.9099999999999</v>
      </c>
      <c r="F23" s="29" t="s">
        <v>120</v>
      </c>
      <c r="G23" s="29" t="s">
        <v>121</v>
      </c>
      <c r="H23" s="29" t="s">
        <v>122</v>
      </c>
      <c r="I23" s="29" t="s">
        <v>123</v>
      </c>
    </row>
  </sheetData>
  <mergeCells count="4">
    <mergeCell ref="A1:I1"/>
    <mergeCell ref="A3:I3"/>
    <mergeCell ref="A4:I4"/>
    <mergeCell ref="A5:I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opLeftCell="A13" zoomScale="164" zoomScaleNormal="164" workbookViewId="0">
      <selection activeCell="D30" sqref="D30"/>
    </sheetView>
  </sheetViews>
  <sheetFormatPr baseColWidth="10" defaultColWidth="8.85546875" defaultRowHeight="15" x14ac:dyDescent="0.25"/>
  <cols>
    <col min="1" max="1" width="23"/>
    <col min="2" max="2" width="24"/>
    <col min="5" max="5" width="3.140625" customWidth="1"/>
    <col min="6" max="7" width="18"/>
    <col min="8" max="8" width="8"/>
  </cols>
  <sheetData>
    <row r="1" spans="1:10" ht="13.9" customHeight="1" x14ac:dyDescent="0.25">
      <c r="A1" s="1" t="s">
        <v>0</v>
      </c>
      <c r="B1" s="45" t="s">
        <v>45</v>
      </c>
      <c r="C1" s="45"/>
      <c r="D1" s="45"/>
      <c r="E1" s="45"/>
      <c r="F1" s="46"/>
      <c r="G1" s="46"/>
      <c r="H1" s="46"/>
      <c r="I1" s="46"/>
      <c r="J1" s="46"/>
    </row>
    <row r="2" spans="1:10" ht="10.15" customHeight="1" x14ac:dyDescent="0.25">
      <c r="A2" s="2" t="s">
        <v>1</v>
      </c>
      <c r="B2" s="2" t="s">
        <v>2</v>
      </c>
      <c r="C2" s="2"/>
      <c r="D2" s="2"/>
      <c r="E2" s="2"/>
      <c r="F2" s="3"/>
    </row>
    <row r="3" spans="1:10" ht="10.15" customHeight="1" x14ac:dyDescent="0.25">
      <c r="A3" s="4" t="s">
        <v>3</v>
      </c>
      <c r="B3" s="50" t="s">
        <v>4</v>
      </c>
      <c r="C3" s="50"/>
      <c r="D3" s="50"/>
      <c r="E3" s="50"/>
      <c r="F3" s="51" t="s">
        <v>5</v>
      </c>
      <c r="G3" s="46"/>
      <c r="H3" s="46"/>
    </row>
    <row r="4" spans="1:10" ht="13.9" customHeight="1" x14ac:dyDescent="0.25">
      <c r="A4" s="45" t="s">
        <v>6</v>
      </c>
      <c r="B4" s="46"/>
      <c r="C4" s="46"/>
      <c r="D4" s="46"/>
      <c r="E4" s="46"/>
      <c r="F4" s="46"/>
      <c r="G4" s="46"/>
      <c r="H4" s="46"/>
    </row>
    <row r="5" spans="1:10" ht="13.15" customHeight="1" x14ac:dyDescent="0.25">
      <c r="A5" s="52" t="s">
        <v>7</v>
      </c>
      <c r="B5" s="53" t="s">
        <v>8</v>
      </c>
      <c r="C5" s="49" t="s">
        <v>126</v>
      </c>
      <c r="D5" s="49"/>
      <c r="E5" s="7"/>
      <c r="F5" s="7" t="s">
        <v>9</v>
      </c>
      <c r="G5" s="7" t="s">
        <v>10</v>
      </c>
      <c r="H5" s="7" t="s">
        <v>11</v>
      </c>
    </row>
    <row r="6" spans="1:10" ht="10.15" customHeight="1" x14ac:dyDescent="0.25">
      <c r="A6" s="8" t="s">
        <v>12</v>
      </c>
      <c r="B6" s="9" t="s">
        <v>13</v>
      </c>
      <c r="C6" s="9"/>
      <c r="D6" s="9"/>
      <c r="E6" s="9"/>
      <c r="F6" s="9" t="s">
        <v>14</v>
      </c>
      <c r="G6" s="9" t="s">
        <v>15</v>
      </c>
      <c r="H6" s="9" t="s">
        <v>16</v>
      </c>
    </row>
    <row r="7" spans="1:10" ht="10.15" customHeight="1" x14ac:dyDescent="0.25">
      <c r="A7" s="3">
        <v>60000</v>
      </c>
      <c r="B7" s="3" t="s">
        <v>124</v>
      </c>
      <c r="C7" s="3" t="s">
        <v>125</v>
      </c>
      <c r="D7" s="3"/>
      <c r="E7" s="3"/>
      <c r="F7" s="10">
        <v>0</v>
      </c>
      <c r="G7" s="10">
        <v>33994.42</v>
      </c>
      <c r="H7" s="10">
        <f>G7-F7</f>
        <v>33994.42</v>
      </c>
    </row>
    <row r="8" spans="1:10" ht="10.15" customHeight="1" x14ac:dyDescent="0.25">
      <c r="A8" s="3">
        <v>60005</v>
      </c>
      <c r="B8" s="3" t="s">
        <v>165</v>
      </c>
      <c r="D8" s="3" t="s">
        <v>127</v>
      </c>
      <c r="E8" s="3"/>
      <c r="F8" s="10">
        <v>0</v>
      </c>
      <c r="G8" s="10">
        <v>41691.31</v>
      </c>
      <c r="H8" s="10">
        <f t="shared" ref="H8:H13" si="0">G8-F8</f>
        <v>41691.31</v>
      </c>
    </row>
    <row r="9" spans="1:10" ht="10.15" customHeight="1" x14ac:dyDescent="0.25">
      <c r="A9" s="3">
        <v>60010</v>
      </c>
      <c r="B9" s="3" t="s">
        <v>128</v>
      </c>
      <c r="D9" s="3" t="s">
        <v>127</v>
      </c>
      <c r="E9" s="3"/>
      <c r="F9" s="10">
        <v>0</v>
      </c>
      <c r="G9" s="10">
        <v>880</v>
      </c>
      <c r="H9" s="10">
        <f t="shared" si="0"/>
        <v>880</v>
      </c>
    </row>
    <row r="10" spans="1:10" ht="10.15" customHeight="1" x14ac:dyDescent="0.25">
      <c r="A10" s="3">
        <v>60100</v>
      </c>
      <c r="B10" s="3" t="s">
        <v>129</v>
      </c>
      <c r="C10" s="3" t="s">
        <v>125</v>
      </c>
      <c r="D10" s="3"/>
      <c r="E10" s="3"/>
      <c r="F10" s="10">
        <v>0</v>
      </c>
      <c r="G10" s="10">
        <v>28313.79</v>
      </c>
      <c r="H10" s="10">
        <f t="shared" si="0"/>
        <v>28313.79</v>
      </c>
    </row>
    <row r="11" spans="1:10" ht="10.15" customHeight="1" x14ac:dyDescent="0.25">
      <c r="A11" s="3">
        <v>60105</v>
      </c>
      <c r="B11" s="3" t="s">
        <v>131</v>
      </c>
      <c r="D11" s="3" t="s">
        <v>127</v>
      </c>
      <c r="E11" s="3"/>
      <c r="F11" s="10">
        <v>0</v>
      </c>
      <c r="G11" s="10">
        <v>42470.68</v>
      </c>
      <c r="H11" s="10">
        <f t="shared" si="0"/>
        <v>42470.68</v>
      </c>
    </row>
    <row r="12" spans="1:10" ht="10.15" customHeight="1" x14ac:dyDescent="0.25">
      <c r="A12" s="3">
        <v>60200</v>
      </c>
      <c r="B12" s="3" t="s">
        <v>130</v>
      </c>
      <c r="C12" s="3" t="s">
        <v>125</v>
      </c>
      <c r="D12" s="3"/>
      <c r="E12" s="3"/>
      <c r="F12" s="10">
        <v>456.7</v>
      </c>
      <c r="G12" s="10">
        <v>1132.1400000000001</v>
      </c>
      <c r="H12" s="10">
        <f t="shared" si="0"/>
        <v>675.44</v>
      </c>
    </row>
    <row r="13" spans="1:10" ht="10.15" customHeight="1" x14ac:dyDescent="0.25">
      <c r="A13" s="11">
        <v>60205</v>
      </c>
      <c r="B13" s="11" t="s">
        <v>130</v>
      </c>
      <c r="D13" s="11" t="s">
        <v>127</v>
      </c>
      <c r="E13" s="11"/>
      <c r="F13" s="12">
        <v>0</v>
      </c>
      <c r="G13" s="12">
        <v>1000</v>
      </c>
      <c r="H13" s="10">
        <f t="shared" si="0"/>
        <v>1000</v>
      </c>
    </row>
    <row r="14" spans="1:10" ht="10.9" customHeight="1" x14ac:dyDescent="0.25">
      <c r="A14" s="8" t="s">
        <v>17</v>
      </c>
      <c r="B14" s="13" t="s">
        <v>18</v>
      </c>
      <c r="C14" s="13"/>
      <c r="D14" s="13"/>
      <c r="E14" s="13"/>
      <c r="F14" s="14">
        <f>SUM(F7:F13)</f>
        <v>456.7</v>
      </c>
      <c r="G14" s="14">
        <f>SUM(G7:G13)</f>
        <v>149482.34</v>
      </c>
      <c r="H14" s="14">
        <f>SUM(H7:H13)</f>
        <v>149025.63999999998</v>
      </c>
    </row>
    <row r="15" spans="1:10" ht="10.9" customHeight="1" x14ac:dyDescent="0.25">
      <c r="A15" s="4"/>
      <c r="B15" s="3"/>
      <c r="C15" s="3"/>
      <c r="D15" s="3"/>
      <c r="E15" s="3"/>
      <c r="F15" s="31"/>
      <c r="G15" s="31"/>
      <c r="H15" s="31"/>
    </row>
    <row r="16" spans="1:10" ht="13.15" customHeight="1" x14ac:dyDescent="0.25">
      <c r="A16" s="5" t="s">
        <v>19</v>
      </c>
      <c r="B16" s="6" t="s">
        <v>20</v>
      </c>
      <c r="C16" s="3" t="s">
        <v>125</v>
      </c>
      <c r="D16" s="11" t="s">
        <v>127</v>
      </c>
      <c r="E16" s="11" t="s">
        <v>145</v>
      </c>
      <c r="F16" s="7" t="s">
        <v>21</v>
      </c>
      <c r="G16" s="7" t="s">
        <v>22</v>
      </c>
      <c r="H16" s="7" t="s">
        <v>23</v>
      </c>
    </row>
    <row r="17" spans="1:8" ht="10.15" customHeight="1" x14ac:dyDescent="0.25">
      <c r="A17" s="54" t="s">
        <v>24</v>
      </c>
      <c r="B17" s="55" t="s">
        <v>25</v>
      </c>
      <c r="C17" s="9"/>
      <c r="D17" s="9"/>
      <c r="E17" s="9"/>
      <c r="F17" s="9" t="s">
        <v>26</v>
      </c>
      <c r="G17" s="9" t="s">
        <v>27</v>
      </c>
      <c r="H17" s="9" t="s">
        <v>28</v>
      </c>
    </row>
    <row r="18" spans="1:8" ht="10.15" customHeight="1" x14ac:dyDescent="0.25">
      <c r="A18" s="3">
        <v>80000</v>
      </c>
      <c r="B18" s="3" t="s">
        <v>143</v>
      </c>
      <c r="C18" s="32"/>
      <c r="D18" s="32"/>
      <c r="E18" s="32"/>
      <c r="F18" s="10">
        <v>2420.4899999999998</v>
      </c>
      <c r="G18" s="10">
        <v>0</v>
      </c>
      <c r="H18" s="10">
        <f>G18-F18</f>
        <v>-2420.4899999999998</v>
      </c>
    </row>
    <row r="19" spans="1:8" ht="10.15" customHeight="1" x14ac:dyDescent="0.25">
      <c r="A19" s="3">
        <v>80010</v>
      </c>
      <c r="B19" s="3" t="s">
        <v>29</v>
      </c>
      <c r="C19" s="33"/>
      <c r="D19" s="33"/>
      <c r="E19" s="33"/>
      <c r="F19" s="10">
        <v>1775.62</v>
      </c>
      <c r="G19" s="10">
        <v>0</v>
      </c>
      <c r="H19" s="10">
        <f t="shared" ref="H19:H40" si="1">G19-F19</f>
        <v>-1775.62</v>
      </c>
    </row>
    <row r="20" spans="1:8" ht="10.15" customHeight="1" x14ac:dyDescent="0.25">
      <c r="A20" s="3">
        <v>80011</v>
      </c>
      <c r="B20" s="3" t="s">
        <v>30</v>
      </c>
      <c r="C20" s="33"/>
      <c r="D20" s="33"/>
      <c r="E20" s="33"/>
      <c r="F20" s="10">
        <v>5594.35</v>
      </c>
      <c r="G20" s="10">
        <v>0</v>
      </c>
      <c r="H20" s="10">
        <f t="shared" si="1"/>
        <v>-5594.35</v>
      </c>
    </row>
    <row r="21" spans="1:8" ht="10.15" customHeight="1" x14ac:dyDescent="0.25">
      <c r="A21" s="3">
        <v>80020</v>
      </c>
      <c r="B21" s="3" t="s">
        <v>31</v>
      </c>
      <c r="C21" s="33"/>
      <c r="D21" s="33"/>
      <c r="E21" s="33"/>
      <c r="F21" s="10">
        <v>37377.99</v>
      </c>
      <c r="G21" s="10">
        <v>1121.28</v>
      </c>
      <c r="H21" s="10">
        <f t="shared" si="1"/>
        <v>-36256.71</v>
      </c>
    </row>
    <row r="22" spans="1:8" ht="10.15" customHeight="1" x14ac:dyDescent="0.25">
      <c r="A22" s="3">
        <v>80031</v>
      </c>
      <c r="B22" s="30" t="s">
        <v>141</v>
      </c>
      <c r="C22" s="32"/>
      <c r="D22" s="32"/>
      <c r="E22" s="32"/>
      <c r="F22" s="10">
        <v>303.45</v>
      </c>
      <c r="G22" s="10">
        <v>0</v>
      </c>
      <c r="H22" s="10">
        <f t="shared" si="1"/>
        <v>-303.45</v>
      </c>
    </row>
    <row r="23" spans="1:8" ht="10.15" customHeight="1" x14ac:dyDescent="0.25">
      <c r="A23" s="3">
        <v>80032</v>
      </c>
      <c r="B23" s="30" t="s">
        <v>142</v>
      </c>
      <c r="C23" s="32"/>
      <c r="D23" s="32"/>
      <c r="E23" s="32"/>
      <c r="F23" s="10">
        <v>341.53</v>
      </c>
      <c r="G23" s="10">
        <v>0</v>
      </c>
      <c r="H23" s="10">
        <f t="shared" si="1"/>
        <v>-341.53</v>
      </c>
    </row>
    <row r="24" spans="1:8" ht="10.15" customHeight="1" x14ac:dyDescent="0.25">
      <c r="A24" s="3">
        <v>80050</v>
      </c>
      <c r="B24" s="3" t="s">
        <v>32</v>
      </c>
      <c r="C24" s="33"/>
      <c r="D24" s="33"/>
      <c r="E24" s="33"/>
      <c r="F24" s="10">
        <v>945.6</v>
      </c>
      <c r="G24" s="10">
        <v>0</v>
      </c>
      <c r="H24" s="10">
        <f t="shared" si="1"/>
        <v>-945.6</v>
      </c>
    </row>
    <row r="25" spans="1:8" ht="10.15" customHeight="1" x14ac:dyDescent="0.25">
      <c r="A25" s="3">
        <v>80060</v>
      </c>
      <c r="B25" s="3" t="s">
        <v>33</v>
      </c>
      <c r="C25" s="33"/>
      <c r="D25" s="33"/>
      <c r="E25" s="33"/>
      <c r="F25" s="10">
        <v>4482.38</v>
      </c>
      <c r="G25" s="10">
        <v>0</v>
      </c>
      <c r="H25" s="10">
        <f t="shared" si="1"/>
        <v>-4482.38</v>
      </c>
    </row>
    <row r="26" spans="1:8" ht="10.15" customHeight="1" x14ac:dyDescent="0.25">
      <c r="A26" s="3">
        <v>80073</v>
      </c>
      <c r="B26" s="3" t="s">
        <v>144</v>
      </c>
      <c r="C26" s="33"/>
      <c r="D26" s="33"/>
      <c r="E26" s="33"/>
      <c r="F26" s="10">
        <v>7696.92</v>
      </c>
      <c r="G26" s="10">
        <v>0</v>
      </c>
      <c r="H26" s="10">
        <f t="shared" si="1"/>
        <v>-7696.92</v>
      </c>
    </row>
    <row r="27" spans="1:8" ht="10.15" customHeight="1" x14ac:dyDescent="0.25">
      <c r="A27" s="3">
        <v>80076</v>
      </c>
      <c r="B27" s="3" t="s">
        <v>146</v>
      </c>
      <c r="C27" s="33"/>
      <c r="D27" s="33"/>
      <c r="E27" s="33"/>
      <c r="F27" s="10">
        <v>981.72</v>
      </c>
      <c r="G27" s="10">
        <v>0</v>
      </c>
      <c r="H27" s="10">
        <f t="shared" si="1"/>
        <v>-981.72</v>
      </c>
    </row>
    <row r="28" spans="1:8" ht="10.15" customHeight="1" x14ac:dyDescent="0.25">
      <c r="A28" s="3">
        <v>80085</v>
      </c>
      <c r="B28" s="3" t="s">
        <v>34</v>
      </c>
      <c r="C28" s="33"/>
      <c r="D28" s="33"/>
      <c r="E28" s="33"/>
      <c r="F28" s="10">
        <v>535.5</v>
      </c>
      <c r="G28" s="10">
        <v>0</v>
      </c>
      <c r="H28" s="10">
        <f t="shared" si="1"/>
        <v>-535.5</v>
      </c>
    </row>
    <row r="29" spans="1:8" ht="10.15" customHeight="1" x14ac:dyDescent="0.25">
      <c r="A29" s="3">
        <v>80109</v>
      </c>
      <c r="B29" s="3" t="s">
        <v>35</v>
      </c>
      <c r="C29" s="33"/>
      <c r="D29" s="33"/>
      <c r="E29" s="33"/>
      <c r="F29" s="10">
        <v>323.43</v>
      </c>
      <c r="G29" s="10">
        <v>0</v>
      </c>
      <c r="H29" s="10">
        <f t="shared" si="1"/>
        <v>-323.43</v>
      </c>
    </row>
    <row r="30" spans="1:8" ht="10.15" customHeight="1" x14ac:dyDescent="0.25">
      <c r="A30" s="3">
        <v>80110</v>
      </c>
      <c r="B30" s="3" t="s">
        <v>36</v>
      </c>
      <c r="C30" s="33"/>
      <c r="D30" s="33"/>
      <c r="E30" s="33"/>
      <c r="F30" s="10">
        <v>840</v>
      </c>
      <c r="G30" s="10">
        <v>226.05</v>
      </c>
      <c r="H30" s="10">
        <f t="shared" si="1"/>
        <v>-613.95000000000005</v>
      </c>
    </row>
    <row r="31" spans="1:8" ht="10.15" customHeight="1" x14ac:dyDescent="0.25">
      <c r="A31" s="3">
        <v>80120</v>
      </c>
      <c r="B31" s="3" t="s">
        <v>37</v>
      </c>
      <c r="C31" s="33"/>
      <c r="D31" s="33"/>
      <c r="E31" s="33"/>
      <c r="F31" s="10">
        <v>110.37</v>
      </c>
      <c r="G31" s="10">
        <v>0</v>
      </c>
      <c r="H31" s="10">
        <f t="shared" si="1"/>
        <v>-110.37</v>
      </c>
    </row>
    <row r="32" spans="1:8" ht="10.15" customHeight="1" x14ac:dyDescent="0.25">
      <c r="A32" s="3">
        <v>80501</v>
      </c>
      <c r="B32" s="3" t="s">
        <v>136</v>
      </c>
      <c r="C32" s="33"/>
      <c r="D32" s="33"/>
      <c r="E32" s="33"/>
      <c r="F32" s="10">
        <v>13976.4</v>
      </c>
      <c r="G32" s="10">
        <v>12949.19</v>
      </c>
      <c r="H32" s="10">
        <f t="shared" si="1"/>
        <v>-1027.2099999999991</v>
      </c>
    </row>
    <row r="33" spans="1:8" ht="10.15" customHeight="1" x14ac:dyDescent="0.25">
      <c r="A33" s="3">
        <v>80502</v>
      </c>
      <c r="B33" s="3" t="s">
        <v>137</v>
      </c>
      <c r="C33" s="33"/>
      <c r="D33" s="33"/>
      <c r="E33" s="33"/>
      <c r="F33" s="10">
        <v>2815.62</v>
      </c>
      <c r="G33" s="10">
        <v>0</v>
      </c>
      <c r="H33" s="10">
        <f t="shared" si="1"/>
        <v>-2815.62</v>
      </c>
    </row>
    <row r="34" spans="1:8" ht="10.15" customHeight="1" x14ac:dyDescent="0.25">
      <c r="A34" s="3">
        <v>80591</v>
      </c>
      <c r="B34" s="3" t="s">
        <v>138</v>
      </c>
      <c r="C34" s="33"/>
      <c r="D34" s="33"/>
      <c r="E34" s="33"/>
      <c r="F34" s="10">
        <v>27689.11</v>
      </c>
      <c r="G34" s="10">
        <v>0</v>
      </c>
      <c r="H34" s="10">
        <f t="shared" si="1"/>
        <v>-27689.11</v>
      </c>
    </row>
    <row r="35" spans="1:8" ht="10.15" customHeight="1" x14ac:dyDescent="0.25">
      <c r="A35" s="3">
        <v>80592</v>
      </c>
      <c r="B35" s="3" t="s">
        <v>138</v>
      </c>
      <c r="C35" s="33"/>
      <c r="D35" s="33"/>
      <c r="E35" s="33"/>
      <c r="F35" s="10">
        <v>12869.94</v>
      </c>
      <c r="G35" s="10">
        <v>0</v>
      </c>
      <c r="H35" s="10">
        <f t="shared" si="1"/>
        <v>-12869.94</v>
      </c>
    </row>
    <row r="36" spans="1:8" ht="10.15" customHeight="1" x14ac:dyDescent="0.25">
      <c r="A36" s="3">
        <v>80593</v>
      </c>
      <c r="B36" s="3" t="s">
        <v>139</v>
      </c>
      <c r="C36" s="33"/>
      <c r="D36" s="33"/>
      <c r="E36" s="33"/>
      <c r="F36" s="10">
        <v>5978.83</v>
      </c>
      <c r="G36" s="10">
        <v>0</v>
      </c>
      <c r="H36" s="10">
        <f t="shared" si="1"/>
        <v>-5978.83</v>
      </c>
    </row>
    <row r="37" spans="1:8" ht="10.15" customHeight="1" x14ac:dyDescent="0.25">
      <c r="A37" s="3">
        <v>81061</v>
      </c>
      <c r="B37" s="3" t="s">
        <v>38</v>
      </c>
      <c r="C37" s="33"/>
      <c r="D37" s="33"/>
      <c r="E37" s="33"/>
      <c r="F37" s="10">
        <v>3034.5</v>
      </c>
      <c r="G37" s="10">
        <v>0</v>
      </c>
      <c r="H37" s="10">
        <f t="shared" si="1"/>
        <v>-3034.5</v>
      </c>
    </row>
    <row r="38" spans="1:8" ht="10.15" customHeight="1" x14ac:dyDescent="0.25">
      <c r="A38" s="3">
        <v>82101</v>
      </c>
      <c r="B38" s="3" t="s">
        <v>140</v>
      </c>
      <c r="C38" s="33"/>
      <c r="D38" s="33"/>
      <c r="E38" s="33"/>
      <c r="F38" s="10">
        <v>4469.1000000000004</v>
      </c>
      <c r="G38" s="10">
        <v>0</v>
      </c>
      <c r="H38" s="10">
        <f t="shared" si="1"/>
        <v>-4469.1000000000004</v>
      </c>
    </row>
    <row r="39" spans="1:8" ht="10.15" customHeight="1" x14ac:dyDescent="0.25">
      <c r="A39" s="3">
        <v>87200</v>
      </c>
      <c r="B39" s="3" t="s">
        <v>39</v>
      </c>
      <c r="C39" s="33"/>
      <c r="D39" s="33"/>
      <c r="E39" s="33"/>
      <c r="F39" s="10">
        <v>33</v>
      </c>
      <c r="G39" s="10">
        <v>0</v>
      </c>
      <c r="H39" s="10">
        <f t="shared" si="1"/>
        <v>-33</v>
      </c>
    </row>
    <row r="40" spans="1:8" ht="10.15" customHeight="1" x14ac:dyDescent="0.25">
      <c r="A40" s="11">
        <v>89100</v>
      </c>
      <c r="B40" s="11" t="s">
        <v>40</v>
      </c>
      <c r="C40" s="34"/>
      <c r="D40" s="34"/>
      <c r="E40" s="34"/>
      <c r="F40" s="12">
        <v>2504.91</v>
      </c>
      <c r="G40" s="12">
        <v>0</v>
      </c>
      <c r="H40" s="10">
        <f t="shared" si="1"/>
        <v>-2504.91</v>
      </c>
    </row>
    <row r="41" spans="1:8" ht="10.9" customHeight="1" x14ac:dyDescent="0.25">
      <c r="A41" s="17" t="s">
        <v>41</v>
      </c>
      <c r="B41" s="18" t="s">
        <v>42</v>
      </c>
      <c r="C41" s="18"/>
      <c r="D41" s="18"/>
      <c r="E41" s="18"/>
      <c r="F41" s="19">
        <f>SUM(F18:F40)</f>
        <v>137100.75999999998</v>
      </c>
      <c r="G41" s="19">
        <f>SUM(G18:G40)</f>
        <v>14296.52</v>
      </c>
      <c r="H41" s="19">
        <f>SUM(H18:H40)</f>
        <v>-122804.24</v>
      </c>
    </row>
    <row r="42" spans="1:8" ht="10.9" customHeight="1" x14ac:dyDescent="0.25">
      <c r="A42" s="20" t="s">
        <v>43</v>
      </c>
      <c r="B42" s="21" t="s">
        <v>44</v>
      </c>
      <c r="C42" s="21"/>
      <c r="D42" s="21"/>
      <c r="E42" s="21"/>
      <c r="F42" s="22">
        <f>F41+F14</f>
        <v>137557.46</v>
      </c>
      <c r="G42" s="22">
        <f>G41+G14</f>
        <v>163778.85999999999</v>
      </c>
      <c r="H42" s="22">
        <f>H41+H14</f>
        <v>26221.39999999998</v>
      </c>
    </row>
    <row r="43" spans="1:8" ht="10.15" customHeight="1" x14ac:dyDescent="0.25">
      <c r="A43" s="48"/>
      <c r="B43" s="46"/>
      <c r="C43" s="46"/>
      <c r="D43" s="46"/>
      <c r="E43" s="46"/>
      <c r="F43" s="46"/>
      <c r="G43" s="46"/>
      <c r="H43" s="46"/>
    </row>
  </sheetData>
  <mergeCells count="7">
    <mergeCell ref="A43:H43"/>
    <mergeCell ref="B1:J1"/>
    <mergeCell ref="C5:D5"/>
    <mergeCell ref="B3:H3"/>
    <mergeCell ref="A4:H4"/>
    <mergeCell ref="A5:B5"/>
    <mergeCell ref="A17:B17"/>
  </mergeCells>
  <pageMargins left="0.74803149606299213" right="0.74803149606299213" top="0.98425196850393704" bottom="0.98425196850393704" header="0.51181102362204722" footer="0.5118110236220472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H29" sqref="H29"/>
    </sheetView>
  </sheetViews>
  <sheetFormatPr baseColWidth="10" defaultRowHeight="15" x14ac:dyDescent="0.25"/>
  <sheetData>
    <row r="1" spans="1:5" x14ac:dyDescent="0.25">
      <c r="A1" t="s">
        <v>147</v>
      </c>
    </row>
    <row r="3" spans="1:5" x14ac:dyDescent="0.25">
      <c r="A3" s="35" t="s">
        <v>7</v>
      </c>
    </row>
    <row r="4" spans="1:5" x14ac:dyDescent="0.25">
      <c r="A4" t="s">
        <v>148</v>
      </c>
    </row>
    <row r="5" spans="1:5" x14ac:dyDescent="0.25">
      <c r="A5" t="s">
        <v>149</v>
      </c>
    </row>
    <row r="6" spans="1:5" x14ac:dyDescent="0.25">
      <c r="A6" t="s">
        <v>150</v>
      </c>
    </row>
    <row r="7" spans="1:5" x14ac:dyDescent="0.25">
      <c r="A7" t="s">
        <v>151</v>
      </c>
    </row>
    <row r="8" spans="1:5" x14ac:dyDescent="0.25">
      <c r="A8" t="s">
        <v>152</v>
      </c>
    </row>
    <row r="9" spans="1:5" x14ac:dyDescent="0.25">
      <c r="A9" t="s">
        <v>153</v>
      </c>
    </row>
    <row r="11" spans="1:5" x14ac:dyDescent="0.25">
      <c r="A11" s="35" t="s">
        <v>9</v>
      </c>
    </row>
    <row r="12" spans="1:5" x14ac:dyDescent="0.25">
      <c r="A12" t="s">
        <v>154</v>
      </c>
    </row>
    <row r="13" spans="1:5" x14ac:dyDescent="0.25">
      <c r="B13" t="s">
        <v>155</v>
      </c>
      <c r="E13" t="s">
        <v>157</v>
      </c>
    </row>
    <row r="14" spans="1:5" x14ac:dyDescent="0.25">
      <c r="B14" t="s">
        <v>156</v>
      </c>
      <c r="E14" t="s">
        <v>158</v>
      </c>
    </row>
    <row r="16" spans="1:5" x14ac:dyDescent="0.25">
      <c r="B16" t="s">
        <v>159</v>
      </c>
    </row>
    <row r="17" spans="1:3" x14ac:dyDescent="0.25">
      <c r="B17" t="s">
        <v>164</v>
      </c>
      <c r="C17" t="s">
        <v>160</v>
      </c>
    </row>
    <row r="18" spans="1:3" x14ac:dyDescent="0.25">
      <c r="B18" t="s">
        <v>164</v>
      </c>
      <c r="C18" t="s">
        <v>161</v>
      </c>
    </row>
    <row r="19" spans="1:3" x14ac:dyDescent="0.25">
      <c r="B19" t="s">
        <v>164</v>
      </c>
      <c r="C19" t="s">
        <v>161</v>
      </c>
    </row>
    <row r="20" spans="1:3" x14ac:dyDescent="0.25">
      <c r="B20" t="s">
        <v>164</v>
      </c>
      <c r="C20" t="s">
        <v>161</v>
      </c>
    </row>
    <row r="21" spans="1:3" x14ac:dyDescent="0.25">
      <c r="B21" t="s">
        <v>164</v>
      </c>
      <c r="C21" t="s">
        <v>161</v>
      </c>
    </row>
    <row r="23" spans="1:3" x14ac:dyDescent="0.25">
      <c r="A23" s="35" t="s">
        <v>162</v>
      </c>
    </row>
    <row r="24" spans="1:3" x14ac:dyDescent="0.25">
      <c r="A24" s="35" t="s">
        <v>163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Übersicht Mieter und OPOS</vt:lpstr>
      <vt:lpstr>EÜR</vt:lpstr>
      <vt:lpstr>Mindestanforderung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Nitschke, Maximilian - 22310 Weltliches Recht</cp:lastModifiedBy>
  <cp:lastPrinted>2024-08-21T14:27:47Z</cp:lastPrinted>
  <dcterms:created xsi:type="dcterms:W3CDTF">2024-08-21T15:40:59Z</dcterms:created>
  <dcterms:modified xsi:type="dcterms:W3CDTF">2025-05-07T07:58:21Z</dcterms:modified>
</cp:coreProperties>
</file>